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<sst xmlns="http://schemas.openxmlformats.org/spreadsheetml/2006/main" count="20" uniqueCount="16">
  <si>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CONTRACT DIALIZA 2019</t>
  </si>
  <si>
    <t>Furnizor</t>
  </si>
  <si>
    <t>Nr bolnavi 2019</t>
  </si>
  <si>
    <t>nr sedinte</t>
  </si>
  <si>
    <t>valoare</t>
  </si>
  <si>
    <t>Spitalul Judetean de Urgenta Targoviste</t>
  </si>
  <si>
    <t>hemodializa</t>
  </si>
  <si>
    <t>dializa peritoneala</t>
  </si>
  <si>
    <t>dializa peritoneala automata</t>
  </si>
  <si>
    <t>total</t>
  </si>
  <si>
    <t>Fresenius Nephrocare Romania SRL</t>
  </si>
  <si>
    <t>hemodiafiltratre</t>
  </si>
  <si>
    <t>Sc Diasys Medical Srl- hemodializa</t>
  </si>
  <si>
    <t>Total general</t>
  </si>
  <si>
    <t>Cf  adresa CNAS DG 23793/28-12-2018</t>
  </si>
  <si>
    <t>fila de buget CNAS  nr. RV8803/28-12-2018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</si>
</sst>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4" fontId="1" fillId="0" borderId="1" xfId="0" applyNumberFormat="1" applyFont="1" applyBorder="1" applyAlignment="1">
      <alignment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17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23"/>
  <sheetViews>
    <sheetView tabSelected="1" workbookViewId="0" topLeftCell="A1">
      <selection activeCell="D7" sqref="D7"/>
    </sheetView>
  </sheetViews>
  <sheetFormatPr defaultColWidth="9.140625" defaultRowHeight="12.75"/>
  <cols>
    <col min="2" max="2" width="33.57421875" style="0" customWidth="1"/>
    <col min="4" max="4" width="14.7109375" style="0" customWidth="1"/>
    <col min="5" max="5" width="11.7109375" style="0" customWidth="1"/>
  </cols>
  <sheetData>
    <row r="3" ht="12.75">
      <c r="B3" s="1" t="s">
        <v>0</v>
      </c>
    </row>
    <row r="5" ht="12.75">
      <c r="B5" s="2">
        <v>43466</v>
      </c>
    </row>
    <row r="6" spans="2:5" ht="38.25">
      <c r="B6" s="3" t="s">
        <v>1</v>
      </c>
      <c r="C6" s="4" t="s">
        <v>2</v>
      </c>
      <c r="D6" s="15">
        <v>43466</v>
      </c>
      <c r="E6" s="5"/>
    </row>
    <row r="7" spans="2:5" ht="25.5">
      <c r="B7" s="3"/>
      <c r="C7" s="6"/>
      <c r="D7" s="4" t="s">
        <v>3</v>
      </c>
      <c r="E7" s="7" t="s">
        <v>4</v>
      </c>
    </row>
    <row r="8" spans="2:5" ht="25.5">
      <c r="B8" s="4" t="s">
        <v>5</v>
      </c>
      <c r="C8" s="8"/>
      <c r="D8" s="8"/>
      <c r="E8" s="8"/>
    </row>
    <row r="9" spans="2:5" ht="12.75">
      <c r="B9" s="6" t="s">
        <v>6</v>
      </c>
      <c r="C9" s="9">
        <f>33-1+4</f>
        <v>36</v>
      </c>
      <c r="D9" s="9">
        <v>468</v>
      </c>
      <c r="E9" s="9">
        <f>D9*496</f>
        <v>232128</v>
      </c>
    </row>
    <row r="10" spans="2:5" ht="12.75">
      <c r="B10" s="3" t="s">
        <v>7</v>
      </c>
      <c r="C10" s="9">
        <v>3</v>
      </c>
      <c r="D10" s="9"/>
      <c r="E10" s="9">
        <v>13335</v>
      </c>
    </row>
    <row r="11" spans="2:5" ht="12.75">
      <c r="B11" s="3" t="s">
        <v>8</v>
      </c>
      <c r="C11" s="9">
        <v>0</v>
      </c>
      <c r="D11" s="9"/>
      <c r="E11" s="9">
        <v>0</v>
      </c>
    </row>
    <row r="12" spans="2:5" ht="12.75">
      <c r="B12" s="10" t="s">
        <v>9</v>
      </c>
      <c r="C12" s="9"/>
      <c r="D12" s="9"/>
      <c r="E12" s="11">
        <f>SUM(E9:E11)</f>
        <v>245463</v>
      </c>
    </row>
    <row r="13" spans="2:5" ht="25.5">
      <c r="B13" s="12" t="s">
        <v>10</v>
      </c>
      <c r="C13" s="9"/>
      <c r="D13" s="9"/>
      <c r="E13" s="9"/>
    </row>
    <row r="14" spans="2:5" ht="12.75">
      <c r="B14" s="6" t="s">
        <v>6</v>
      </c>
      <c r="C14" s="9">
        <f>168-2+4</f>
        <v>170</v>
      </c>
      <c r="D14" s="9">
        <v>2210</v>
      </c>
      <c r="E14" s="9">
        <f>D14*496</f>
        <v>1096160</v>
      </c>
    </row>
    <row r="15" spans="2:5" ht="12.75">
      <c r="B15" s="3" t="s">
        <v>11</v>
      </c>
      <c r="C15" s="9">
        <f>11+2</f>
        <v>13</v>
      </c>
      <c r="D15" s="9">
        <v>169</v>
      </c>
      <c r="E15" s="9">
        <f>D15*563</f>
        <v>95147</v>
      </c>
    </row>
    <row r="16" spans="2:5" ht="12.75">
      <c r="B16" s="3" t="s">
        <v>7</v>
      </c>
      <c r="C16" s="9">
        <v>4</v>
      </c>
      <c r="D16" s="9"/>
      <c r="E16" s="9">
        <v>17780</v>
      </c>
    </row>
    <row r="17" spans="2:5" ht="12.75">
      <c r="B17" s="3" t="s">
        <v>8</v>
      </c>
      <c r="C17" s="9"/>
      <c r="D17" s="9"/>
      <c r="E17" s="9"/>
    </row>
    <row r="18" spans="2:5" ht="12.75">
      <c r="B18" s="10" t="s">
        <v>9</v>
      </c>
      <c r="C18" s="9"/>
      <c r="D18" s="9"/>
      <c r="E18" s="11">
        <f>SUM(E14:E17)</f>
        <v>1209087</v>
      </c>
    </row>
    <row r="19" spans="2:5" ht="12.75">
      <c r="B19" s="13" t="s">
        <v>12</v>
      </c>
      <c r="C19" s="9">
        <f>74+3+5</f>
        <v>82</v>
      </c>
      <c r="D19" s="9">
        <v>1066</v>
      </c>
      <c r="E19" s="11">
        <f>D19*496</f>
        <v>528736</v>
      </c>
    </row>
    <row r="20" spans="2:5" ht="12.75">
      <c r="B20" s="14" t="s">
        <v>13</v>
      </c>
      <c r="C20" s="9"/>
      <c r="D20" s="11">
        <f>D9+D14+D15+D19</f>
        <v>3913</v>
      </c>
      <c r="E20" s="11">
        <f>E12+E18+E19</f>
        <v>1983286</v>
      </c>
    </row>
    <row r="21" spans="2:5" ht="12.75">
      <c r="B21" s="14"/>
      <c r="C21" s="9"/>
      <c r="D21" s="11"/>
      <c r="E21" s="11"/>
    </row>
    <row r="22" ht="12.75">
      <c r="B22" t="s">
        <v>14</v>
      </c>
    </row>
    <row r="23" ht="12.75">
      <c r="B23" t="s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2019-01-09T08:08:51Z</cp:lastPrinted>
  <dcterms:created xsi:type="dcterms:W3CDTF">1996-10-14T23:33:28Z</dcterms:created>
  <dcterms:modified xsi:type="dcterms:W3CDTF">2019-01-09T08:09:25Z</dcterms:modified>
  <cp:category/>
  <cp:version/>
  <cp:contentType/>
  <cp:contentStatus/>
</cp:coreProperties>
</file>